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'BS'!$A$1:$D$50</definedName>
    <definedName name="_xlnm.Print_Area" localSheetId="3">'Cashflow '!$A$1:$E$68</definedName>
  </definedNames>
  <calcPr fullCalcOnLoad="1"/>
</workbook>
</file>

<file path=xl/sharedStrings.xml><?xml version="1.0" encoding="utf-8"?>
<sst xmlns="http://schemas.openxmlformats.org/spreadsheetml/2006/main" count="159" uniqueCount="118">
  <si>
    <t>(Incorporated in Malaysia)</t>
  </si>
  <si>
    <t>Revenue</t>
  </si>
  <si>
    <t>NA</t>
  </si>
  <si>
    <t>Profit from operations</t>
  </si>
  <si>
    <t>Finance costs</t>
  </si>
  <si>
    <t>Net profit for the period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</si>
  <si>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</si>
  <si>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</si>
  <si>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</si>
  <si>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</si>
  <si>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</si>
  <si>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</si>
  <si>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</si>
  <si>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</si>
  <si>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</si>
  <si>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</si>
  <si>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</si>
  <si>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</si>
  <si>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</si>
  <si>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</si>
  <si>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(Increase)/Decrease in:</t>
  </si>
  <si>
    <t>Cash Flows From Investing Activities</t>
  </si>
  <si>
    <t>Net Cash From Investing Activities</t>
  </si>
  <si>
    <t>Cash Flow From Financing Activity</t>
  </si>
  <si>
    <t>NET INCREASE IN CASH AND CASH EQUIVALENTS</t>
  </si>
  <si>
    <t>Distributable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</si>
  <si>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</si>
  <si>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</si>
  <si>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</si>
  <si>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</si>
  <si>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</si>
  <si>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</si>
  <si>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 xml:space="preserve">Cumulative </t>
  </si>
  <si>
    <t>Cumulative</t>
  </si>
  <si>
    <t>Operating expenses</t>
  </si>
  <si>
    <t>Profit before taxation</t>
  </si>
  <si>
    <t>As at</t>
  </si>
  <si>
    <t>CURRENT ASSETS</t>
  </si>
  <si>
    <t>Less : CURRENT LIABILITIES</t>
  </si>
  <si>
    <t>Fixed deposits with licensed banks</t>
  </si>
  <si>
    <t>Cash and bank balances</t>
  </si>
  <si>
    <t>Financed by:</t>
  </si>
  <si>
    <t>SHARE CAPITAL</t>
  </si>
  <si>
    <t>RETAINED EARNINGS</t>
  </si>
  <si>
    <t>LONG TERM AND DEFERRED LIABILITIES</t>
  </si>
  <si>
    <t>Deferred taxation</t>
  </si>
  <si>
    <t>SHAREHOLDERS' EQUITY</t>
  </si>
  <si>
    <t xml:space="preserve">Share </t>
  </si>
  <si>
    <t>Retained</t>
  </si>
  <si>
    <t>Earnings</t>
  </si>
  <si>
    <t>Adjustments for :-</t>
  </si>
  <si>
    <t>Operating profit before working capital changes</t>
  </si>
  <si>
    <t>Trade and other receivables</t>
  </si>
  <si>
    <t>Trade and other payables</t>
  </si>
  <si>
    <t>Cash and cash equivalents comprise:-</t>
  </si>
  <si>
    <t>Bank overdraft</t>
  </si>
  <si>
    <t>Other operating income</t>
  </si>
  <si>
    <t>SHARE PREMIUM</t>
  </si>
  <si>
    <t>Premium</t>
  </si>
  <si>
    <t>Interest expense</t>
  </si>
  <si>
    <t>Depreciation of property, plant and equipment</t>
  </si>
  <si>
    <t>Cash generated from operations</t>
  </si>
  <si>
    <t>Interest paid</t>
  </si>
  <si>
    <t>Tax paid</t>
  </si>
  <si>
    <t>Net cash generated from operating activities</t>
  </si>
  <si>
    <t>Purchase of plant and equipment</t>
  </si>
  <si>
    <t>Repayment of hire purchase creditors</t>
  </si>
  <si>
    <t xml:space="preserve"> 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</si>
  <si>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</si>
  <si>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</si>
  <si>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</si>
  <si>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</si>
  <si>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</si>
  <si>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</si>
  <si>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MERGER DEFICIT</t>
  </si>
  <si>
    <t>Hire purchase liabilities</t>
  </si>
  <si>
    <t>-</t>
  </si>
  <si>
    <t xml:space="preserve">        -</t>
  </si>
  <si>
    <t>RM</t>
  </si>
  <si>
    <t xml:space="preserve">  31/01/2006</t>
  </si>
  <si>
    <t>Balance at 1 February 2006</t>
  </si>
  <si>
    <t>Fixed Deposit with Licensed bank</t>
  </si>
  <si>
    <t>Interest income</t>
  </si>
  <si>
    <t>Repayment of trade facilities</t>
  </si>
  <si>
    <t>Non-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</si>
  <si>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</si>
  <si>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</si>
  <si>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CASH AND CASH EQUIVALENTS AS AT BEGINNING OF PERIOD</t>
  </si>
  <si>
    <t>CASH AND CASH EQUIVALENTS AS AT END OF PERIOD</t>
  </si>
  <si>
    <t>NON CURRENT ASSETS</t>
  </si>
  <si>
    <t>NET CURRENT ASSETS</t>
  </si>
  <si>
    <t>Term Loan</t>
  </si>
  <si>
    <t>Bonus issue expenses</t>
  </si>
  <si>
    <t>Share of loss in associate</t>
  </si>
  <si>
    <t>Interest received</t>
  </si>
  <si>
    <t>Term loan drawdown</t>
  </si>
  <si>
    <t>Repayment of term loan</t>
  </si>
  <si>
    <t>Investment in associate</t>
  </si>
  <si>
    <t>BA Creditor</t>
  </si>
  <si>
    <t>FOR THE PERIOD ENDED 31 OCTOBER 2006</t>
  </si>
  <si>
    <t>Goodwill</t>
  </si>
  <si>
    <t>AS AT 31 OCTOBER 2006</t>
  </si>
  <si>
    <t>Bonus issue</t>
  </si>
  <si>
    <t xml:space="preserve"> 31/10/2005</t>
  </si>
  <si>
    <t xml:space="preserve"> 31/10/2006</t>
  </si>
  <si>
    <t>Property,plant and equipment written off</t>
  </si>
  <si>
    <t xml:space="preserve">  31/10/2006</t>
  </si>
  <si>
    <t xml:space="preserve">  31/10/2005</t>
  </si>
  <si>
    <t xml:space="preserve">    31/10/2005</t>
  </si>
  <si>
    <t>Bank Borrowing</t>
  </si>
  <si>
    <t>Goodwill in Subsidiary</t>
  </si>
  <si>
    <t>9 months</t>
  </si>
  <si>
    <t>9 Months</t>
  </si>
  <si>
    <t xml:space="preserve">9 Months </t>
  </si>
  <si>
    <t>Proceeds from issuance of shares</t>
  </si>
  <si>
    <t>Balance at 31 October 2006</t>
  </si>
  <si>
    <t>Net assets per 10 sen share (sen)</t>
  </si>
  <si>
    <t>Prepaid lease payment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</si>
</sst>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5" xfId="0" applyNumberFormat="1" applyFont="1" applyBorder="1" applyAlignment="1" applyProtection="1">
      <alignment/>
      <protection/>
    </xf>
    <xf numFmtId="191" fontId="0" fillId="0" borderId="5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1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191" fontId="0" fillId="0" borderId="1" xfId="15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/>
    </xf>
    <xf numFmtId="191" fontId="0" fillId="0" borderId="5" xfId="15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2" fillId="0" borderId="8" xfId="15" applyNumberFormat="1" applyFont="1" applyFill="1" applyBorder="1" applyAlignment="1">
      <alignment/>
    </xf>
    <xf numFmtId="191" fontId="0" fillId="0" borderId="8" xfId="15" applyNumberFormat="1" applyFont="1" applyFill="1" applyBorder="1" applyAlignment="1">
      <alignment/>
    </xf>
    <xf numFmtId="191" fontId="0" fillId="0" borderId="8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2" xfId="15" applyNumberFormat="1" applyFont="1" applyFill="1" applyBorder="1" applyAlignment="1" applyProtection="1">
      <alignment horizontal="center"/>
      <protection/>
    </xf>
    <xf numFmtId="191" fontId="0" fillId="0" borderId="7" xfId="15" applyNumberFormat="1" applyFont="1" applyFill="1" applyBorder="1" applyAlignment="1">
      <alignment horizontal="center"/>
    </xf>
    <xf numFmtId="191" fontId="0" fillId="0" borderId="5" xfId="15" applyNumberFormat="1" applyFont="1" applyFill="1" applyBorder="1" applyAlignment="1" applyProtection="1">
      <alignment horizontal="center"/>
      <protection/>
    </xf>
    <xf numFmtId="41" fontId="0" fillId="0" borderId="4" xfId="0" applyNumberFormat="1" applyFont="1" applyFill="1" applyBorder="1" applyAlignment="1" applyProtection="1">
      <alignment horizontal="center"/>
      <protection/>
    </xf>
    <xf numFmtId="191" fontId="0" fillId="0" borderId="3" xfId="15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 horizontal="right"/>
      <protection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4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191" fontId="0" fillId="0" borderId="5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41" fontId="0" fillId="0" borderId="5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9" fontId="0" fillId="0" borderId="0" xfId="15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center"/>
    </xf>
    <xf numFmtId="191" fontId="2" fillId="0" borderId="4" xfId="15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/>
    </xf>
    <xf numFmtId="1" fontId="0" fillId="0" borderId="2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  <xf numFmtId="1" fontId="0" fillId="0" borderId="0" xfId="15" applyNumberFormat="1" applyFont="1" applyFill="1" applyBorder="1" applyAlignment="1">
      <alignment horizontal="right"/>
    </xf>
    <xf numFmtId="0" fontId="0" fillId="0" borderId="0" xfId="15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7">
      <selection activeCell="B30" sqref="B30"/>
    </sheetView>
  </sheetViews>
  <sheetFormatPr defaultColWidth="8.28125" defaultRowHeight="12.75"/>
  <cols>
    <col min="1" max="1" width="48.7109375" style="44" customWidth="1"/>
    <col min="2" max="2" width="12.7109375" style="44" customWidth="1"/>
    <col min="3" max="3" width="3.7109375" style="41" customWidth="1"/>
    <col min="4" max="4" width="12.7109375" style="156" customWidth="1"/>
    <col min="5" max="5" width="4.140625" style="41" customWidth="1"/>
    <col min="6" max="6" width="6.00390625" style="41" customWidth="1"/>
    <col min="7" max="7" width="7.00390625" style="41" customWidth="1"/>
    <col min="8" max="16384" width="8.28125" style="41" customWidth="1"/>
  </cols>
  <sheetData>
    <row r="1" spans="1:10" s="31" customFormat="1" ht="15" customHeight="1">
      <c r="A1" s="25" t="s">
        <v>85</v>
      </c>
      <c r="B1" s="28"/>
      <c r="C1" s="28"/>
      <c r="D1" s="168"/>
      <c r="E1" s="28"/>
      <c r="F1" s="28"/>
      <c r="G1" s="28"/>
      <c r="H1" s="28"/>
      <c r="I1" s="28"/>
      <c r="J1" s="28"/>
    </row>
    <row r="2" spans="1:10" s="31" customFormat="1" ht="12" customHeight="1">
      <c r="A2" s="26" t="s">
        <v>0</v>
      </c>
      <c r="B2" s="28"/>
      <c r="C2" s="28"/>
      <c r="D2" s="30"/>
      <c r="E2" s="28"/>
      <c r="F2" s="28"/>
      <c r="G2" s="28"/>
      <c r="H2" s="28"/>
      <c r="I2" s="28"/>
      <c r="J2" s="28"/>
    </row>
    <row r="3" spans="1:10" s="31" customFormat="1" ht="12" customHeight="1">
      <c r="A3" s="25"/>
      <c r="B3" s="26"/>
      <c r="C3" s="26"/>
      <c r="D3" s="164"/>
      <c r="E3" s="26"/>
      <c r="F3" s="26"/>
      <c r="G3" s="27"/>
      <c r="H3" s="26"/>
      <c r="I3" s="26"/>
      <c r="J3" s="26"/>
    </row>
    <row r="4" spans="1:10" s="32" customFormat="1" ht="15">
      <c r="A4" s="165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1" customFormat="1" ht="15">
      <c r="A5" s="25" t="s">
        <v>101</v>
      </c>
      <c r="B5" s="28"/>
      <c r="C5" s="28"/>
      <c r="D5" s="30"/>
      <c r="E5" s="28"/>
      <c r="F5" s="28"/>
      <c r="G5" s="28"/>
      <c r="H5" s="28"/>
      <c r="I5" s="28"/>
      <c r="J5" s="28"/>
    </row>
    <row r="6" spans="1:10" s="31" customFormat="1" ht="14.25">
      <c r="A6" s="33"/>
      <c r="B6" s="34"/>
      <c r="C6" s="34"/>
      <c r="D6" s="149"/>
      <c r="E6" s="35"/>
      <c r="F6" s="35"/>
      <c r="G6" s="35"/>
      <c r="H6" s="35"/>
      <c r="I6" s="36"/>
      <c r="J6" s="36"/>
    </row>
    <row r="7" spans="1:8" ht="15">
      <c r="A7" s="9"/>
      <c r="B7" s="12" t="s">
        <v>10</v>
      </c>
      <c r="C7" s="14"/>
      <c r="D7" s="12" t="s">
        <v>11</v>
      </c>
      <c r="E7" s="38"/>
      <c r="F7" s="37"/>
      <c r="G7" s="39"/>
      <c r="H7" s="40"/>
    </row>
    <row r="8" spans="1:8" ht="14.25">
      <c r="A8" s="13"/>
      <c r="B8" s="5" t="s">
        <v>36</v>
      </c>
      <c r="C8" s="7"/>
      <c r="D8" s="5" t="s">
        <v>36</v>
      </c>
      <c r="E8" s="42"/>
      <c r="F8" s="42"/>
      <c r="G8" s="43"/>
      <c r="H8" s="40"/>
    </row>
    <row r="9" spans="1:8" ht="14.25">
      <c r="A9" s="13"/>
      <c r="B9" s="5" t="s">
        <v>104</v>
      </c>
      <c r="C9" s="7"/>
      <c r="D9" s="5" t="s">
        <v>79</v>
      </c>
      <c r="E9" s="42"/>
      <c r="F9" s="42"/>
      <c r="G9" s="43"/>
      <c r="H9" s="40"/>
    </row>
    <row r="10" spans="1:8" ht="14.25">
      <c r="A10" s="13"/>
      <c r="B10" s="12" t="s">
        <v>78</v>
      </c>
      <c r="C10" s="12"/>
      <c r="D10" s="12" t="s">
        <v>78</v>
      </c>
      <c r="E10" s="42"/>
      <c r="F10" s="42"/>
      <c r="G10" s="43"/>
      <c r="H10" s="40"/>
    </row>
    <row r="11" spans="1:8" ht="14.25">
      <c r="A11" s="15" t="s">
        <v>89</v>
      </c>
      <c r="B11" s="9"/>
      <c r="C11" s="10"/>
      <c r="D11" s="150"/>
      <c r="E11" s="42"/>
      <c r="F11" s="42"/>
      <c r="G11" s="43"/>
      <c r="H11" s="40"/>
    </row>
    <row r="12" spans="1:8" ht="14.25">
      <c r="A12" s="195" t="s">
        <v>100</v>
      </c>
      <c r="B12" s="9">
        <v>186167</v>
      </c>
      <c r="C12" s="10"/>
      <c r="D12" s="214">
        <v>0</v>
      </c>
      <c r="E12" s="42"/>
      <c r="F12" s="42"/>
      <c r="G12" s="43"/>
      <c r="H12" s="40"/>
    </row>
    <row r="13" spans="1:8" ht="14.25">
      <c r="A13" s="10" t="s">
        <v>12</v>
      </c>
      <c r="B13" s="9">
        <v>9133985</v>
      </c>
      <c r="C13" s="16"/>
      <c r="D13" s="151">
        <v>736836</v>
      </c>
      <c r="E13" s="46"/>
      <c r="F13" s="46"/>
      <c r="G13" s="47"/>
      <c r="H13" s="40"/>
    </row>
    <row r="14" spans="1:8" ht="14.25">
      <c r="A14" s="10" t="s">
        <v>117</v>
      </c>
      <c r="B14" s="9">
        <v>3287368</v>
      </c>
      <c r="C14" s="16"/>
      <c r="D14" s="213">
        <v>0</v>
      </c>
      <c r="E14" s="46"/>
      <c r="F14" s="46"/>
      <c r="G14" s="47"/>
      <c r="H14" s="40"/>
    </row>
    <row r="15" spans="1:8" ht="14.25">
      <c r="A15" s="13"/>
      <c r="B15" s="13"/>
      <c r="C15" s="17"/>
      <c r="D15" s="171"/>
      <c r="E15" s="42"/>
      <c r="F15" s="42"/>
      <c r="G15" s="43"/>
      <c r="H15" s="40"/>
    </row>
    <row r="16" spans="1:8" ht="14.25">
      <c r="A16" s="15" t="s">
        <v>37</v>
      </c>
      <c r="B16" s="13"/>
      <c r="C16" s="17"/>
      <c r="D16" s="171"/>
      <c r="E16" s="42"/>
      <c r="F16" s="42"/>
      <c r="G16" s="43"/>
      <c r="H16" s="40"/>
    </row>
    <row r="17" spans="1:8" ht="14.25">
      <c r="A17" s="13" t="s">
        <v>13</v>
      </c>
      <c r="B17" s="18">
        <v>4222495</v>
      </c>
      <c r="C17" s="17"/>
      <c r="D17" s="179">
        <v>2872290</v>
      </c>
      <c r="E17" s="42"/>
      <c r="F17" s="42"/>
      <c r="G17" s="43"/>
      <c r="H17" s="40"/>
    </row>
    <row r="18" spans="1:8" ht="14.25">
      <c r="A18" s="13" t="s">
        <v>52</v>
      </c>
      <c r="B18" s="19">
        <v>13782473</v>
      </c>
      <c r="C18" s="17"/>
      <c r="D18" s="180">
        <v>12352746</v>
      </c>
      <c r="E18" s="42"/>
      <c r="F18" s="42"/>
      <c r="G18" s="48"/>
      <c r="H18" s="40"/>
    </row>
    <row r="19" spans="1:8" ht="14.25">
      <c r="A19" s="13" t="s">
        <v>39</v>
      </c>
      <c r="B19" s="19">
        <v>3660853</v>
      </c>
      <c r="C19" s="17"/>
      <c r="D19" s="180">
        <v>3609250</v>
      </c>
      <c r="E19" s="42"/>
      <c r="F19" s="42"/>
      <c r="G19" s="48"/>
      <c r="H19" s="40"/>
    </row>
    <row r="20" spans="1:8" ht="14.25">
      <c r="A20" s="13" t="s">
        <v>40</v>
      </c>
      <c r="B20" s="20">
        <v>89015</v>
      </c>
      <c r="C20" s="17"/>
      <c r="D20" s="177">
        <v>2346051</v>
      </c>
      <c r="E20" s="42"/>
      <c r="F20" s="42"/>
      <c r="G20" s="48"/>
      <c r="H20" s="40"/>
    </row>
    <row r="21" spans="1:8" ht="19.5" customHeight="1">
      <c r="A21" s="9"/>
      <c r="B21" s="127">
        <f>SUM(B17:B20)</f>
        <v>21754836</v>
      </c>
      <c r="C21" s="128"/>
      <c r="D21" s="153">
        <v>21180337</v>
      </c>
      <c r="E21" s="45"/>
      <c r="F21" s="45"/>
      <c r="G21" s="45"/>
      <c r="H21" s="40"/>
    </row>
    <row r="22" spans="1:8" ht="14.25">
      <c r="A22" s="15" t="s">
        <v>38</v>
      </c>
      <c r="B22" s="18"/>
      <c r="C22" s="17"/>
      <c r="D22" s="172"/>
      <c r="E22" s="48"/>
      <c r="F22" s="48"/>
      <c r="G22" s="48"/>
      <c r="H22" s="40"/>
    </row>
    <row r="23" spans="1:8" ht="14.25">
      <c r="A23" s="9" t="s">
        <v>53</v>
      </c>
      <c r="B23" s="19">
        <v>4409327</v>
      </c>
      <c r="C23" s="10"/>
      <c r="D23" s="173">
        <v>1136381</v>
      </c>
      <c r="E23" s="45"/>
      <c r="F23" s="45"/>
      <c r="G23" s="45"/>
      <c r="H23" s="40"/>
    </row>
    <row r="24" spans="1:8" ht="14.25">
      <c r="A24" s="13" t="s">
        <v>72</v>
      </c>
      <c r="B24" s="19">
        <v>232631</v>
      </c>
      <c r="C24" s="17"/>
      <c r="D24" s="180">
        <v>9551</v>
      </c>
      <c r="E24" s="48"/>
      <c r="F24" s="48"/>
      <c r="G24" s="45"/>
      <c r="H24" s="40"/>
    </row>
    <row r="25" spans="1:8" ht="14.25">
      <c r="A25" s="13" t="s">
        <v>73</v>
      </c>
      <c r="B25" s="19">
        <v>0</v>
      </c>
      <c r="C25" s="17"/>
      <c r="D25" s="180">
        <v>424825</v>
      </c>
      <c r="E25" s="48"/>
      <c r="F25" s="48"/>
      <c r="G25" s="45"/>
      <c r="H25" s="40"/>
    </row>
    <row r="26" spans="1:8" ht="14.25">
      <c r="A26" s="13" t="s">
        <v>109</v>
      </c>
      <c r="B26" s="20">
        <v>2966968</v>
      </c>
      <c r="C26" s="17"/>
      <c r="D26" s="181">
        <v>696000</v>
      </c>
      <c r="E26" s="48"/>
      <c r="F26" s="48"/>
      <c r="G26" s="40"/>
      <c r="H26" s="40"/>
    </row>
    <row r="27" spans="1:8" ht="19.5" customHeight="1">
      <c r="A27" s="13"/>
      <c r="B27" s="129">
        <f>SUM(B23:B26)</f>
        <v>7608926</v>
      </c>
      <c r="C27" s="9"/>
      <c r="D27" s="174">
        <v>2266757</v>
      </c>
      <c r="E27" s="48"/>
      <c r="F27" s="48"/>
      <c r="G27" s="40"/>
      <c r="H27" s="40"/>
    </row>
    <row r="28" spans="1:8" ht="19.5" customHeight="1">
      <c r="A28" s="4" t="s">
        <v>90</v>
      </c>
      <c r="B28" s="13">
        <f>B21-B27</f>
        <v>14145910</v>
      </c>
      <c r="C28" s="17"/>
      <c r="D28" s="150">
        <v>18913580</v>
      </c>
      <c r="E28" s="48"/>
      <c r="F28" s="48"/>
      <c r="G28" s="40"/>
      <c r="H28" s="40"/>
    </row>
    <row r="29" spans="1:8" ht="19.5" customHeight="1" thickBot="1">
      <c r="A29" s="13"/>
      <c r="B29" s="21">
        <f>B13+B28+B12+B14</f>
        <v>26753430</v>
      </c>
      <c r="C29" s="17"/>
      <c r="D29" s="178">
        <v>19650416</v>
      </c>
      <c r="E29" s="48"/>
      <c r="F29" s="48"/>
      <c r="G29" s="40"/>
      <c r="H29" s="40"/>
    </row>
    <row r="30" spans="1:8" ht="15" thickTop="1">
      <c r="A30" s="13"/>
      <c r="B30" s="13"/>
      <c r="C30" s="17"/>
      <c r="D30" s="171"/>
      <c r="E30" s="48"/>
      <c r="F30" s="48"/>
      <c r="G30" s="40"/>
      <c r="H30" s="40"/>
    </row>
    <row r="31" spans="1:8" ht="14.25">
      <c r="A31" s="4" t="s">
        <v>41</v>
      </c>
      <c r="B31" s="13"/>
      <c r="C31" s="17"/>
      <c r="D31" s="171"/>
      <c r="E31" s="48"/>
      <c r="F31" s="48"/>
      <c r="G31" s="40"/>
      <c r="H31" s="40"/>
    </row>
    <row r="32" spans="1:8" ht="14.25">
      <c r="A32" s="13" t="s">
        <v>42</v>
      </c>
      <c r="B32" s="13">
        <v>14000000</v>
      </c>
      <c r="C32" s="17"/>
      <c r="D32" s="171">
        <v>7000000</v>
      </c>
      <c r="E32" s="48"/>
      <c r="F32" s="48"/>
      <c r="G32" s="40"/>
      <c r="H32" s="40"/>
    </row>
    <row r="33" spans="1:8" ht="14.25">
      <c r="A33" s="13" t="s">
        <v>57</v>
      </c>
      <c r="B33" s="13">
        <v>550569</v>
      </c>
      <c r="C33" s="17"/>
      <c r="D33" s="152">
        <v>7584246</v>
      </c>
      <c r="E33" s="48"/>
      <c r="F33" s="48"/>
      <c r="G33" s="40"/>
      <c r="H33" s="40"/>
    </row>
    <row r="34" spans="1:8" ht="14.25">
      <c r="A34" s="13" t="s">
        <v>74</v>
      </c>
      <c r="B34" s="13">
        <v>0</v>
      </c>
      <c r="C34" s="17"/>
      <c r="D34" s="152">
        <v>-2575050</v>
      </c>
      <c r="E34" s="48"/>
      <c r="F34" s="48"/>
      <c r="G34" s="40"/>
      <c r="H34" s="40"/>
    </row>
    <row r="35" spans="1:8" ht="14.25">
      <c r="A35" s="13" t="s">
        <v>43</v>
      </c>
      <c r="B35" s="130">
        <v>7857021</v>
      </c>
      <c r="C35" s="17"/>
      <c r="D35" s="175">
        <v>7547724</v>
      </c>
      <c r="E35" s="48"/>
      <c r="F35" s="48"/>
      <c r="G35" s="40"/>
      <c r="H35" s="40"/>
    </row>
    <row r="36" spans="1:8" ht="19.5" customHeight="1">
      <c r="A36" s="4" t="s">
        <v>46</v>
      </c>
      <c r="B36" s="13">
        <f>SUM(B32:B35)</f>
        <v>22407590</v>
      </c>
      <c r="C36" s="17"/>
      <c r="D36" s="170">
        <v>19556920</v>
      </c>
      <c r="E36" s="48"/>
      <c r="F36" s="48"/>
      <c r="G36" s="40"/>
      <c r="H36" s="40"/>
    </row>
    <row r="37" spans="1:8" ht="14.25">
      <c r="A37" s="10"/>
      <c r="B37" s="13"/>
      <c r="C37" s="17"/>
      <c r="D37" s="170"/>
      <c r="E37" s="48"/>
      <c r="F37" s="48"/>
      <c r="G37" s="40"/>
      <c r="H37" s="40"/>
    </row>
    <row r="38" spans="1:8" ht="14.25">
      <c r="A38" s="4" t="s">
        <v>44</v>
      </c>
      <c r="B38" s="13"/>
      <c r="C38" s="17"/>
      <c r="D38" s="171"/>
      <c r="E38" s="48"/>
      <c r="F38" s="48"/>
      <c r="G38" s="40"/>
      <c r="H38" s="40"/>
    </row>
    <row r="39" spans="1:8" ht="14.25">
      <c r="A39" s="10" t="s">
        <v>75</v>
      </c>
      <c r="B39" s="18">
        <v>445178</v>
      </c>
      <c r="C39" s="17"/>
      <c r="D39" s="179">
        <v>28785</v>
      </c>
      <c r="E39" s="48"/>
      <c r="F39" s="48"/>
      <c r="G39" s="40"/>
      <c r="H39" s="40"/>
    </row>
    <row r="40" spans="1:8" ht="14.25">
      <c r="A40" s="10" t="s">
        <v>91</v>
      </c>
      <c r="B40" s="19">
        <v>3835951</v>
      </c>
      <c r="C40" s="17"/>
      <c r="D40" s="204">
        <v>0</v>
      </c>
      <c r="E40" s="48"/>
      <c r="F40" s="48"/>
      <c r="G40" s="40"/>
      <c r="H40" s="40"/>
    </row>
    <row r="41" spans="1:8" ht="14.25">
      <c r="A41" s="13" t="s">
        <v>45</v>
      </c>
      <c r="B41" s="20">
        <v>64711</v>
      </c>
      <c r="C41" s="17"/>
      <c r="D41" s="181">
        <v>64711</v>
      </c>
      <c r="E41" s="48"/>
      <c r="F41" s="48"/>
      <c r="G41" s="40"/>
      <c r="H41" s="40"/>
    </row>
    <row r="42" spans="1:8" ht="19.5" customHeight="1">
      <c r="A42" s="13"/>
      <c r="B42" s="9">
        <f>SUM(B39:B41)</f>
        <v>4345840</v>
      </c>
      <c r="C42" s="9"/>
      <c r="D42" s="151">
        <v>93496</v>
      </c>
      <c r="E42" s="48"/>
      <c r="F42" s="48"/>
      <c r="G42" s="40"/>
      <c r="H42" s="40"/>
    </row>
    <row r="43" spans="1:8" ht="19.5" customHeight="1" thickBot="1">
      <c r="A43" s="131"/>
      <c r="B43" s="22">
        <f>B36+B42</f>
        <v>26753430</v>
      </c>
      <c r="C43" s="17"/>
      <c r="D43" s="176">
        <v>19650416</v>
      </c>
      <c r="E43" s="48"/>
      <c r="F43" s="48"/>
      <c r="G43" s="40"/>
      <c r="H43" s="40"/>
    </row>
    <row r="44" spans="1:8" ht="15" thickTop="1">
      <c r="A44" s="13"/>
      <c r="B44" s="23"/>
      <c r="C44" s="24"/>
      <c r="D44" s="171"/>
      <c r="E44" s="48"/>
      <c r="F44" s="48"/>
      <c r="G44" s="40"/>
      <c r="H44" s="40"/>
    </row>
    <row r="45" spans="1:8" ht="14.25">
      <c r="A45" s="13" t="s">
        <v>116</v>
      </c>
      <c r="B45" s="198">
        <v>16</v>
      </c>
      <c r="C45" s="24"/>
      <c r="D45" s="199">
        <v>27.9</v>
      </c>
      <c r="E45" s="48"/>
      <c r="F45" s="48"/>
      <c r="G45" s="40"/>
      <c r="H45" s="40"/>
    </row>
    <row r="46" spans="1:8" ht="14.25">
      <c r="A46" s="13"/>
      <c r="B46" s="13"/>
      <c r="C46" s="17"/>
      <c r="D46" s="192"/>
      <c r="E46" s="48"/>
      <c r="F46" s="48"/>
      <c r="G46" s="40"/>
      <c r="H46" s="40"/>
    </row>
    <row r="47" spans="1:8" ht="14.25">
      <c r="A47" s="13"/>
      <c r="B47" s="13"/>
      <c r="C47" s="17"/>
      <c r="D47" s="150"/>
      <c r="E47" s="48"/>
      <c r="F47" s="48"/>
      <c r="G47" s="40"/>
      <c r="H47" s="40"/>
    </row>
    <row r="48" spans="1:8" ht="14.25">
      <c r="A48" s="13"/>
      <c r="B48" s="13"/>
      <c r="C48" s="17"/>
      <c r="D48" s="150"/>
      <c r="E48" s="48"/>
      <c r="F48" s="48"/>
      <c r="G48" s="40"/>
      <c r="H48" s="40"/>
    </row>
    <row r="49" spans="1:8" ht="14.25">
      <c r="A49" s="205" t="s">
        <v>8</v>
      </c>
      <c r="B49" s="206"/>
      <c r="C49" s="206"/>
      <c r="D49" s="206"/>
      <c r="E49" s="49"/>
      <c r="F49" s="49"/>
      <c r="G49" s="40"/>
      <c r="H49" s="40"/>
    </row>
    <row r="50" spans="1:9" ht="15">
      <c r="A50" s="206"/>
      <c r="B50" s="206"/>
      <c r="C50" s="206"/>
      <c r="D50" s="206"/>
      <c r="E50" s="50"/>
      <c r="F50" s="50"/>
      <c r="G50" s="50"/>
      <c r="H50" s="50"/>
      <c r="I50" s="51"/>
    </row>
    <row r="51" spans="1:6" ht="14.25">
      <c r="A51" s="3"/>
      <c r="B51" s="3"/>
      <c r="C51" s="132"/>
      <c r="D51" s="154"/>
      <c r="E51" s="53"/>
      <c r="F51" s="53"/>
    </row>
    <row r="52" spans="1:6" ht="15">
      <c r="A52" s="52"/>
      <c r="B52" s="52"/>
      <c r="C52" s="53"/>
      <c r="D52" s="155"/>
      <c r="E52" s="53"/>
      <c r="F52" s="53"/>
    </row>
    <row r="53" spans="1:6" ht="15">
      <c r="A53" s="52"/>
      <c r="B53" s="52"/>
      <c r="C53" s="53"/>
      <c r="D53" s="155"/>
      <c r="E53" s="53"/>
      <c r="F53" s="53"/>
    </row>
    <row r="54" spans="1:6" ht="15">
      <c r="A54" s="52"/>
      <c r="B54" s="52"/>
      <c r="C54" s="53"/>
      <c r="D54" s="155"/>
      <c r="E54" s="53"/>
      <c r="F54" s="53"/>
    </row>
    <row r="55" spans="1:6" ht="15">
      <c r="A55" s="52"/>
      <c r="B55" s="52"/>
      <c r="C55" s="53"/>
      <c r="D55" s="155"/>
      <c r="E55" s="53"/>
      <c r="F55" s="53"/>
    </row>
    <row r="56" spans="1:6" ht="15">
      <c r="A56" s="52"/>
      <c r="B56" s="52"/>
      <c r="C56" s="53"/>
      <c r="D56" s="155"/>
      <c r="E56" s="53"/>
      <c r="F56" s="53"/>
    </row>
    <row r="57" spans="1:6" ht="15">
      <c r="A57" s="52"/>
      <c r="B57" s="52"/>
      <c r="C57" s="53"/>
      <c r="D57" s="155"/>
      <c r="E57" s="53"/>
      <c r="F57" s="53"/>
    </row>
    <row r="58" spans="1:6" ht="15">
      <c r="A58" s="52"/>
      <c r="B58" s="52"/>
      <c r="C58" s="53"/>
      <c r="D58" s="155"/>
      <c r="E58" s="53"/>
      <c r="F58" s="53"/>
    </row>
    <row r="59" spans="1:6" ht="15">
      <c r="A59" s="52"/>
      <c r="B59" s="52"/>
      <c r="C59" s="53"/>
      <c r="D59" s="155"/>
      <c r="E59" s="53"/>
      <c r="F59" s="53"/>
    </row>
  </sheetData>
  <mergeCells count="1">
    <mergeCell ref="A49:D50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0">
      <selection activeCell="L31" sqref="L31"/>
    </sheetView>
  </sheetViews>
  <sheetFormatPr defaultColWidth="8.28125" defaultRowHeight="13.5" customHeight="1"/>
  <cols>
    <col min="1" max="1" width="3.7109375" style="54" customWidth="1"/>
    <col min="2" max="2" width="30.7109375" style="54" customWidth="1"/>
    <col min="3" max="3" width="2.421875" style="54" customWidth="1"/>
    <col min="4" max="4" width="12.7109375" style="58" customWidth="1"/>
    <col min="5" max="5" width="1.7109375" style="58" customWidth="1"/>
    <col min="6" max="6" width="12.7109375" style="62" customWidth="1"/>
    <col min="7" max="7" width="1.7109375" style="54" customWidth="1"/>
    <col min="8" max="8" width="12.7109375" style="58" customWidth="1"/>
    <col min="9" max="9" width="1.7109375" style="54" customWidth="1"/>
    <col min="10" max="10" width="12.7109375" style="54" customWidth="1"/>
    <col min="11" max="11" width="2.7109375" style="54" customWidth="1"/>
    <col min="12" max="12" width="12.00390625" style="54" bestFit="1" customWidth="1"/>
    <col min="13" max="13" width="10.8515625" style="54" bestFit="1" customWidth="1"/>
    <col min="14" max="14" width="8.28125" style="54" customWidth="1"/>
    <col min="15" max="15" width="10.8515625" style="54" bestFit="1" customWidth="1"/>
    <col min="16" max="16384" width="8.28125" style="54" customWidth="1"/>
  </cols>
  <sheetData>
    <row r="1" spans="1:11" ht="13.5" customHeight="1">
      <c r="A1" s="25" t="s">
        <v>85</v>
      </c>
      <c r="C1" s="28"/>
      <c r="D1" s="28"/>
      <c r="E1" s="28"/>
      <c r="F1" s="28"/>
      <c r="G1" s="28"/>
      <c r="H1" s="28"/>
      <c r="I1" s="28"/>
      <c r="J1" s="169"/>
      <c r="K1" s="28"/>
    </row>
    <row r="2" spans="1:11" ht="13.5" customHeight="1">
      <c r="A2" s="26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25"/>
      <c r="C3" s="26"/>
      <c r="D3" s="26"/>
      <c r="E3" s="26"/>
      <c r="F3" s="26"/>
      <c r="G3" s="26"/>
      <c r="H3" s="27"/>
      <c r="I3" s="26"/>
      <c r="J3" s="26"/>
      <c r="K3" s="26"/>
    </row>
    <row r="4" spans="1:11" s="55" customFormat="1" ht="13.5" customHeight="1">
      <c r="A4" s="29" t="s">
        <v>71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56" customFormat="1" ht="13.5" customHeight="1">
      <c r="A5" s="25" t="s">
        <v>99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3.5" customHeight="1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64"/>
      <c r="B7" s="64"/>
      <c r="C7" s="64"/>
      <c r="D7" s="65"/>
      <c r="E7" s="65"/>
      <c r="F7" s="66"/>
      <c r="G7" s="64"/>
      <c r="H7" s="65"/>
      <c r="I7" s="64"/>
      <c r="J7" s="64"/>
      <c r="K7" s="57"/>
    </row>
    <row r="8" spans="1:11" ht="13.5" customHeight="1">
      <c r="A8" s="64"/>
      <c r="B8" s="64"/>
      <c r="C8" s="64"/>
      <c r="D8" s="209" t="s">
        <v>26</v>
      </c>
      <c r="E8" s="209"/>
      <c r="F8" s="209"/>
      <c r="G8" s="68"/>
      <c r="H8" s="209" t="s">
        <v>27</v>
      </c>
      <c r="I8" s="209"/>
      <c r="J8" s="209"/>
      <c r="K8" s="57"/>
    </row>
    <row r="9" spans="1:11" ht="13.5" customHeight="1">
      <c r="A9" s="68"/>
      <c r="B9" s="68"/>
      <c r="C9" s="68"/>
      <c r="D9" s="67"/>
      <c r="E9" s="67"/>
      <c r="F9" s="67"/>
      <c r="G9" s="68"/>
      <c r="H9" s="69"/>
      <c r="I9" s="67"/>
      <c r="J9" s="67" t="s">
        <v>30</v>
      </c>
      <c r="K9" s="57"/>
    </row>
    <row r="10" spans="1:16" ht="13.5" customHeight="1">
      <c r="A10" s="68"/>
      <c r="B10" s="68"/>
      <c r="C10" s="68"/>
      <c r="D10" s="67" t="s">
        <v>28</v>
      </c>
      <c r="E10" s="67"/>
      <c r="F10" s="67" t="s">
        <v>30</v>
      </c>
      <c r="G10" s="68"/>
      <c r="H10" s="67" t="s">
        <v>111</v>
      </c>
      <c r="I10" s="67"/>
      <c r="J10" s="67" t="s">
        <v>111</v>
      </c>
      <c r="K10" s="57"/>
      <c r="L10" s="196"/>
      <c r="M10" s="196"/>
      <c r="N10" s="196"/>
      <c r="O10" s="196"/>
      <c r="P10" s="196"/>
    </row>
    <row r="11" spans="1:16" ht="13.5" customHeight="1">
      <c r="A11" s="68"/>
      <c r="B11" s="68"/>
      <c r="C11" s="68"/>
      <c r="D11" s="67" t="s">
        <v>29</v>
      </c>
      <c r="E11" s="67"/>
      <c r="F11" s="67" t="s">
        <v>31</v>
      </c>
      <c r="G11" s="68"/>
      <c r="H11" s="67" t="s">
        <v>32</v>
      </c>
      <c r="I11" s="67"/>
      <c r="J11" s="67" t="s">
        <v>33</v>
      </c>
      <c r="K11" s="57"/>
      <c r="L11" s="196"/>
      <c r="M11" s="196"/>
      <c r="N11" s="196"/>
      <c r="O11" s="196"/>
      <c r="P11" s="196"/>
    </row>
    <row r="12" spans="1:16" ht="13.5" customHeight="1">
      <c r="A12" s="68"/>
      <c r="B12" s="68"/>
      <c r="C12" s="68"/>
      <c r="D12" s="67" t="s">
        <v>106</v>
      </c>
      <c r="E12" s="67"/>
      <c r="F12" s="67" t="s">
        <v>108</v>
      </c>
      <c r="G12" s="68"/>
      <c r="H12" s="67" t="s">
        <v>106</v>
      </c>
      <c r="I12" s="67"/>
      <c r="J12" s="67" t="s">
        <v>107</v>
      </c>
      <c r="K12" s="57"/>
      <c r="L12" s="196"/>
      <c r="M12" s="196"/>
      <c r="N12" s="196"/>
      <c r="O12" s="196"/>
      <c r="P12" s="196"/>
    </row>
    <row r="13" spans="1:16" ht="13.5" customHeight="1">
      <c r="A13" s="68"/>
      <c r="B13" s="68"/>
      <c r="C13" s="68"/>
      <c r="D13" s="70" t="s">
        <v>78</v>
      </c>
      <c r="E13" s="70"/>
      <c r="F13" s="70" t="s">
        <v>78</v>
      </c>
      <c r="G13" s="68"/>
      <c r="H13" s="70" t="s">
        <v>78</v>
      </c>
      <c r="I13" s="68"/>
      <c r="J13" s="70" t="s">
        <v>78</v>
      </c>
      <c r="K13" s="57"/>
      <c r="L13" s="196"/>
      <c r="M13" s="196"/>
      <c r="N13" s="196"/>
      <c r="O13" s="196"/>
      <c r="P13" s="196"/>
    </row>
    <row r="14" spans="1:16" ht="13.5" customHeight="1">
      <c r="A14" s="68"/>
      <c r="B14" s="68"/>
      <c r="C14" s="68"/>
      <c r="D14" s="69"/>
      <c r="E14" s="69"/>
      <c r="F14" s="71"/>
      <c r="G14" s="68"/>
      <c r="H14" s="69"/>
      <c r="I14" s="68"/>
      <c r="J14" s="68"/>
      <c r="K14" s="57"/>
      <c r="L14" s="196"/>
      <c r="M14" s="196"/>
      <c r="N14" s="196"/>
      <c r="O14" s="196"/>
      <c r="P14" s="196"/>
    </row>
    <row r="15" spans="1:16" ht="13.5" customHeight="1">
      <c r="A15" s="72" t="s">
        <v>1</v>
      </c>
      <c r="B15" s="68"/>
      <c r="C15" s="68"/>
      <c r="D15" s="73">
        <v>6221428</v>
      </c>
      <c r="E15" s="69"/>
      <c r="F15" s="74">
        <v>5513028</v>
      </c>
      <c r="G15" s="68"/>
      <c r="H15" s="75">
        <v>14223792</v>
      </c>
      <c r="I15" s="68"/>
      <c r="J15" s="74">
        <v>8082172</v>
      </c>
      <c r="K15" s="59"/>
      <c r="L15" s="196"/>
      <c r="M15" s="196"/>
      <c r="N15" s="196"/>
      <c r="O15" s="196"/>
      <c r="P15" s="196"/>
    </row>
    <row r="16" spans="1:16" ht="13.5" customHeight="1">
      <c r="A16" s="68"/>
      <c r="B16" s="68"/>
      <c r="C16" s="68"/>
      <c r="D16" s="76"/>
      <c r="E16" s="69"/>
      <c r="F16" s="76"/>
      <c r="G16" s="68"/>
      <c r="H16" s="75"/>
      <c r="I16" s="68"/>
      <c r="J16" s="76"/>
      <c r="K16" s="57"/>
      <c r="L16" s="196"/>
      <c r="M16" s="196"/>
      <c r="N16" s="196"/>
      <c r="O16" s="196"/>
      <c r="P16" s="196"/>
    </row>
    <row r="17" spans="1:16" ht="13.5" customHeight="1">
      <c r="A17" s="68" t="s">
        <v>34</v>
      </c>
      <c r="B17" s="68"/>
      <c r="C17" s="68"/>
      <c r="D17" s="73">
        <v>-4811195</v>
      </c>
      <c r="E17" s="69"/>
      <c r="F17" s="74">
        <v>-3676749</v>
      </c>
      <c r="G17" s="68"/>
      <c r="H17" s="75">
        <v>-11076372</v>
      </c>
      <c r="I17" s="68"/>
      <c r="J17" s="74">
        <v>-6056029</v>
      </c>
      <c r="K17" s="59"/>
      <c r="L17" s="196"/>
      <c r="M17" s="196"/>
      <c r="N17" s="196"/>
      <c r="O17" s="196"/>
      <c r="P17" s="196"/>
    </row>
    <row r="18" spans="1:16" ht="13.5" customHeight="1">
      <c r="A18" s="68"/>
      <c r="B18" s="68"/>
      <c r="C18" s="68"/>
      <c r="D18" s="73"/>
      <c r="E18" s="69"/>
      <c r="F18" s="74"/>
      <c r="G18" s="68"/>
      <c r="H18" s="75"/>
      <c r="I18" s="68"/>
      <c r="J18" s="74"/>
      <c r="K18" s="59"/>
      <c r="L18" s="196"/>
      <c r="M18" s="196"/>
      <c r="N18" s="196"/>
      <c r="O18" s="196"/>
      <c r="P18" s="196"/>
    </row>
    <row r="19" spans="1:16" ht="13.5" customHeight="1">
      <c r="A19" s="68" t="s">
        <v>56</v>
      </c>
      <c r="B19" s="68"/>
      <c r="C19" s="68"/>
      <c r="D19" s="157">
        <v>112059</v>
      </c>
      <c r="E19" s="69"/>
      <c r="F19" s="74">
        <v>0</v>
      </c>
      <c r="G19" s="68"/>
      <c r="H19" s="75">
        <v>163491</v>
      </c>
      <c r="I19" s="68"/>
      <c r="J19" s="74">
        <v>11108</v>
      </c>
      <c r="K19" s="59"/>
      <c r="L19" s="196"/>
      <c r="M19" s="196"/>
      <c r="N19" s="196"/>
      <c r="O19" s="196"/>
      <c r="P19" s="196"/>
    </row>
    <row r="20" spans="1:16" ht="13.5" customHeight="1">
      <c r="A20" s="68"/>
      <c r="B20" s="68"/>
      <c r="C20" s="68"/>
      <c r="D20" s="190"/>
      <c r="E20" s="69"/>
      <c r="F20" s="77"/>
      <c r="G20" s="68"/>
      <c r="H20" s="78"/>
      <c r="I20" s="68"/>
      <c r="J20" s="77"/>
      <c r="K20" s="59"/>
      <c r="L20" s="196"/>
      <c r="M20" s="196"/>
      <c r="N20" s="196"/>
      <c r="O20" s="196"/>
      <c r="P20" s="196"/>
    </row>
    <row r="21" spans="1:16" ht="19.5" customHeight="1">
      <c r="A21" s="79" t="s">
        <v>3</v>
      </c>
      <c r="B21" s="68"/>
      <c r="C21" s="68"/>
      <c r="D21" s="73">
        <v>1522292</v>
      </c>
      <c r="E21" s="69"/>
      <c r="F21" s="74">
        <v>1836279</v>
      </c>
      <c r="G21" s="80"/>
      <c r="H21" s="73">
        <v>3310911</v>
      </c>
      <c r="I21" s="80"/>
      <c r="J21" s="74">
        <v>2037251</v>
      </c>
      <c r="K21" s="57"/>
      <c r="L21" s="196"/>
      <c r="M21" s="196"/>
      <c r="N21" s="196"/>
      <c r="O21" s="196"/>
      <c r="P21" s="196"/>
    </row>
    <row r="22" spans="1:16" ht="13.5" customHeight="1">
      <c r="A22" s="81"/>
      <c r="B22" s="68"/>
      <c r="C22" s="68"/>
      <c r="D22" s="73"/>
      <c r="E22" s="82"/>
      <c r="F22" s="73"/>
      <c r="G22" s="80"/>
      <c r="H22" s="75"/>
      <c r="I22" s="80"/>
      <c r="J22" s="73"/>
      <c r="K22" s="57"/>
      <c r="L22" s="196"/>
      <c r="M22" s="196"/>
      <c r="N22" s="196"/>
      <c r="O22" s="196"/>
      <c r="P22" s="196"/>
    </row>
    <row r="23" spans="1:16" ht="13.5" customHeight="1">
      <c r="A23" s="83" t="s">
        <v>4</v>
      </c>
      <c r="B23" s="84"/>
      <c r="C23" s="68"/>
      <c r="D23" s="73">
        <v>-93552</v>
      </c>
      <c r="E23" s="82"/>
      <c r="F23" s="74">
        <v>-25050</v>
      </c>
      <c r="G23" s="80"/>
      <c r="H23" s="75">
        <v>-120974</v>
      </c>
      <c r="I23" s="80"/>
      <c r="J23" s="74">
        <v>-36322</v>
      </c>
      <c r="K23" s="57"/>
      <c r="L23" s="196"/>
      <c r="M23" s="196"/>
      <c r="N23" s="196"/>
      <c r="O23" s="196"/>
      <c r="P23" s="196"/>
    </row>
    <row r="24" spans="1:16" ht="13.5" customHeight="1">
      <c r="A24" s="83"/>
      <c r="B24" s="84"/>
      <c r="C24" s="68"/>
      <c r="D24" s="73"/>
      <c r="E24" s="82"/>
      <c r="F24" s="74"/>
      <c r="G24" s="80"/>
      <c r="H24" s="75"/>
      <c r="I24" s="80"/>
      <c r="J24" s="74"/>
      <c r="K24" s="57"/>
      <c r="L24" s="196"/>
      <c r="M24" s="196"/>
      <c r="N24" s="196"/>
      <c r="O24" s="196"/>
      <c r="P24" s="196"/>
    </row>
    <row r="25" spans="1:16" ht="13.5" customHeight="1">
      <c r="A25" s="83" t="s">
        <v>93</v>
      </c>
      <c r="B25" s="84"/>
      <c r="C25" s="68"/>
      <c r="D25" s="73">
        <v>-14600</v>
      </c>
      <c r="E25" s="82"/>
      <c r="F25" s="74">
        <v>0</v>
      </c>
      <c r="G25" s="80"/>
      <c r="H25" s="75">
        <v>-36500</v>
      </c>
      <c r="I25" s="80"/>
      <c r="J25" s="74">
        <v>0</v>
      </c>
      <c r="K25" s="57"/>
      <c r="L25" s="196"/>
      <c r="M25" s="196"/>
      <c r="N25" s="196"/>
      <c r="O25" s="196"/>
      <c r="P25" s="196"/>
    </row>
    <row r="26" spans="1:16" ht="13.5" customHeight="1">
      <c r="A26" s="72"/>
      <c r="B26" s="68"/>
      <c r="C26" s="68"/>
      <c r="D26" s="77"/>
      <c r="E26" s="82"/>
      <c r="F26" s="77"/>
      <c r="G26" s="80"/>
      <c r="H26" s="78"/>
      <c r="I26" s="80"/>
      <c r="J26" s="77"/>
      <c r="K26" s="57"/>
      <c r="L26" s="196"/>
      <c r="M26" s="196"/>
      <c r="N26" s="196"/>
      <c r="O26" s="196"/>
      <c r="P26" s="196"/>
    </row>
    <row r="27" spans="1:16" ht="19.5" customHeight="1">
      <c r="A27" s="79" t="s">
        <v>35</v>
      </c>
      <c r="B27" s="68"/>
      <c r="C27" s="68"/>
      <c r="D27" s="73">
        <v>1414140</v>
      </c>
      <c r="E27" s="82"/>
      <c r="F27" s="74">
        <v>1811229</v>
      </c>
      <c r="G27" s="80"/>
      <c r="H27" s="73">
        <v>3153437</v>
      </c>
      <c r="I27" s="80"/>
      <c r="J27" s="74">
        <v>2000929</v>
      </c>
      <c r="K27" s="57"/>
      <c r="L27" s="196"/>
      <c r="M27" s="196"/>
      <c r="N27" s="196"/>
      <c r="O27" s="196"/>
      <c r="P27" s="196"/>
    </row>
    <row r="28" spans="1:16" ht="13.5" customHeight="1">
      <c r="A28" s="68"/>
      <c r="B28" s="68"/>
      <c r="C28" s="68"/>
      <c r="D28" s="73"/>
      <c r="E28" s="82"/>
      <c r="F28" s="73"/>
      <c r="G28" s="80"/>
      <c r="H28" s="75"/>
      <c r="I28" s="80"/>
      <c r="J28" s="73"/>
      <c r="K28" s="57"/>
      <c r="L28" s="196"/>
      <c r="M28" s="196"/>
      <c r="N28" s="196"/>
      <c r="O28" s="196"/>
      <c r="P28" s="196"/>
    </row>
    <row r="29" spans="1:16" ht="13.5" customHeight="1">
      <c r="A29" s="72" t="s">
        <v>70</v>
      </c>
      <c r="B29" s="68"/>
      <c r="C29" s="68"/>
      <c r="D29" s="73">
        <v>-148242</v>
      </c>
      <c r="E29" s="82"/>
      <c r="F29" s="74">
        <v>-31787</v>
      </c>
      <c r="G29" s="80"/>
      <c r="H29" s="75">
        <v>-269089</v>
      </c>
      <c r="I29" s="80"/>
      <c r="J29" s="74">
        <v>-47722</v>
      </c>
      <c r="K29" s="57"/>
      <c r="L29" s="196"/>
      <c r="M29" s="196"/>
      <c r="N29" s="196"/>
      <c r="O29" s="196"/>
      <c r="P29" s="196"/>
    </row>
    <row r="30" spans="1:16" ht="13.5" customHeight="1">
      <c r="A30" s="72"/>
      <c r="B30" s="68"/>
      <c r="C30" s="68"/>
      <c r="D30" s="77"/>
      <c r="E30" s="82"/>
      <c r="F30" s="77"/>
      <c r="G30" s="80"/>
      <c r="H30" s="78"/>
      <c r="I30" s="80"/>
      <c r="J30" s="77"/>
      <c r="K30" s="57"/>
      <c r="L30" s="196"/>
      <c r="M30" s="196"/>
      <c r="N30" s="196"/>
      <c r="O30" s="196"/>
      <c r="P30" s="196"/>
    </row>
    <row r="31" spans="1:16" ht="19.5" customHeight="1" thickBot="1">
      <c r="A31" s="85" t="s">
        <v>5</v>
      </c>
      <c r="B31" s="68"/>
      <c r="C31" s="68"/>
      <c r="D31" s="87">
        <f>SUM(D27:D30)</f>
        <v>1265898</v>
      </c>
      <c r="E31" s="69"/>
      <c r="F31" s="88">
        <v>1779442</v>
      </c>
      <c r="G31" s="68"/>
      <c r="H31" s="87">
        <f>SUM(H27:H30)</f>
        <v>2884348</v>
      </c>
      <c r="I31" s="68"/>
      <c r="J31" s="88">
        <v>1953207</v>
      </c>
      <c r="K31" s="57"/>
      <c r="L31" s="196"/>
      <c r="M31" s="196"/>
      <c r="N31" s="196"/>
      <c r="O31" s="196"/>
      <c r="P31" s="196"/>
    </row>
    <row r="32" spans="1:16" ht="13.5" customHeight="1" thickTop="1">
      <c r="A32" s="89"/>
      <c r="B32" s="68"/>
      <c r="C32" s="68"/>
      <c r="D32" s="90"/>
      <c r="E32" s="69"/>
      <c r="F32" s="86"/>
      <c r="G32" s="68"/>
      <c r="H32" s="82"/>
      <c r="I32" s="68"/>
      <c r="J32" s="76"/>
      <c r="K32" s="57"/>
      <c r="L32" s="196"/>
      <c r="M32" s="196"/>
      <c r="N32" s="196"/>
      <c r="O32" s="196"/>
      <c r="P32" s="196"/>
    </row>
    <row r="33" spans="1:11" ht="13.5" customHeight="1">
      <c r="A33" s="89"/>
      <c r="B33" s="68"/>
      <c r="C33" s="68"/>
      <c r="D33" s="90"/>
      <c r="E33" s="69"/>
      <c r="F33" s="86"/>
      <c r="G33" s="68"/>
      <c r="H33" s="90"/>
      <c r="I33" s="68"/>
      <c r="J33" s="76"/>
      <c r="K33" s="57"/>
    </row>
    <row r="34" spans="1:11" ht="13.5" customHeight="1">
      <c r="A34" s="79" t="s">
        <v>6</v>
      </c>
      <c r="B34" s="68"/>
      <c r="C34" s="68"/>
      <c r="D34" s="69"/>
      <c r="E34" s="69"/>
      <c r="F34" s="91"/>
      <c r="G34" s="68"/>
      <c r="H34" s="69"/>
      <c r="I34" s="68"/>
      <c r="J34" s="92"/>
      <c r="K34" s="57"/>
    </row>
    <row r="35" spans="1:11" ht="13.5" customHeight="1">
      <c r="A35" s="69" t="s">
        <v>7</v>
      </c>
      <c r="B35" s="68"/>
      <c r="C35" s="93"/>
      <c r="D35" s="167">
        <v>0.9</v>
      </c>
      <c r="E35" s="94"/>
      <c r="F35" s="197">
        <v>40.05</v>
      </c>
      <c r="G35" s="94"/>
      <c r="H35" s="167">
        <v>2.06</v>
      </c>
      <c r="I35" s="94"/>
      <c r="J35" s="197">
        <v>101</v>
      </c>
      <c r="K35" s="57"/>
    </row>
    <row r="36" spans="1:11" ht="13.5" customHeight="1">
      <c r="A36" s="68"/>
      <c r="B36" s="69"/>
      <c r="C36" s="93"/>
      <c r="D36" s="94"/>
      <c r="E36" s="94"/>
      <c r="F36" s="95"/>
      <c r="G36" s="94"/>
      <c r="H36" s="94"/>
      <c r="I36" s="94"/>
      <c r="J36" s="95"/>
      <c r="K36" s="57"/>
    </row>
    <row r="37" spans="1:11" ht="13.5" customHeight="1">
      <c r="A37" s="68"/>
      <c r="B37" s="69"/>
      <c r="C37" s="93"/>
      <c r="D37" s="96"/>
      <c r="E37" s="97"/>
      <c r="F37" s="98"/>
      <c r="G37" s="99"/>
      <c r="H37" s="96"/>
      <c r="I37" s="99"/>
      <c r="J37" s="98"/>
      <c r="K37" s="57"/>
    </row>
    <row r="38" spans="1:11" ht="13.5" customHeight="1">
      <c r="A38" s="100"/>
      <c r="B38" s="101"/>
      <c r="C38" s="102"/>
      <c r="D38" s="103"/>
      <c r="E38" s="104"/>
      <c r="F38" s="105"/>
      <c r="G38" s="106"/>
      <c r="H38" s="103"/>
      <c r="I38" s="106"/>
      <c r="J38" s="105"/>
      <c r="K38" s="57"/>
    </row>
    <row r="39" spans="1:11" ht="13.5" customHeight="1">
      <c r="A39" s="101"/>
      <c r="B39" s="101"/>
      <c r="C39" s="102"/>
      <c r="D39" s="103"/>
      <c r="E39" s="104"/>
      <c r="F39" s="105"/>
      <c r="G39" s="106"/>
      <c r="H39" s="103"/>
      <c r="I39" s="106"/>
      <c r="J39" s="105"/>
      <c r="K39" s="57"/>
    </row>
    <row r="40" spans="1:11" ht="13.5" customHeight="1">
      <c r="A40" s="101"/>
      <c r="B40" s="107"/>
      <c r="C40" s="107"/>
      <c r="D40" s="107"/>
      <c r="E40" s="107"/>
      <c r="F40" s="107"/>
      <c r="G40" s="107"/>
      <c r="H40" s="107"/>
      <c r="I40" s="107"/>
      <c r="J40" s="107"/>
      <c r="K40" s="57"/>
    </row>
    <row r="41" spans="1:11" ht="13.5" customHeight="1">
      <c r="A41" s="207" t="s">
        <v>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63"/>
    </row>
    <row r="42" spans="1:11" ht="13.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57"/>
    </row>
    <row r="43" spans="1:13" ht="13.5" customHeight="1">
      <c r="A43" s="101"/>
      <c r="B43" s="101"/>
      <c r="C43" s="102"/>
      <c r="D43" s="108"/>
      <c r="E43" s="108"/>
      <c r="F43" s="108"/>
      <c r="G43" s="108"/>
      <c r="H43" s="108"/>
      <c r="I43" s="108"/>
      <c r="J43" s="108"/>
      <c r="K43" s="60"/>
      <c r="L43" s="61"/>
      <c r="M43" s="61"/>
    </row>
    <row r="44" spans="1:11" ht="13.5" customHeight="1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57"/>
    </row>
    <row r="45" spans="1:10" ht="13.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</row>
  </sheetData>
  <mergeCells count="4">
    <mergeCell ref="A44:J45"/>
    <mergeCell ref="D8:F8"/>
    <mergeCell ref="H8:J8"/>
    <mergeCell ref="A41:J42"/>
  </mergeCells>
  <printOptions horizontalCentered="1"/>
  <pageMargins left="0.75" right="0.5" top="0.5" bottom="0.5" header="0" footer="0.5"/>
  <pageSetup horizontalDpi="600" verticalDpi="600" orientation="portrait" paperSize="9" scale="95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K22" sqref="K22"/>
    </sheetView>
  </sheetViews>
  <sheetFormatPr defaultColWidth="9.140625" defaultRowHeight="12.75"/>
  <cols>
    <col min="1" max="2" width="9.140625" style="109" customWidth="1"/>
    <col min="3" max="3" width="12.7109375" style="109" customWidth="1"/>
    <col min="4" max="4" width="11.00390625" style="109" customWidth="1"/>
    <col min="5" max="5" width="1.7109375" style="109" customWidth="1"/>
    <col min="6" max="6" width="13.421875" style="109" customWidth="1"/>
    <col min="7" max="7" width="2.421875" style="109" customWidth="1"/>
    <col min="8" max="8" width="12.7109375" style="109" customWidth="1"/>
    <col min="9" max="9" width="2.140625" style="109" customWidth="1"/>
    <col min="10" max="10" width="13.421875" style="109" customWidth="1"/>
    <col min="11" max="11" width="10.140625" style="109" customWidth="1"/>
    <col min="12" max="16384" width="9.140625" style="109" customWidth="1"/>
  </cols>
  <sheetData>
    <row r="1" spans="1:10" ht="15.75">
      <c r="A1" s="25" t="s">
        <v>85</v>
      </c>
      <c r="J1" s="169"/>
    </row>
    <row r="2" spans="1:10" ht="15">
      <c r="A2" s="26" t="s">
        <v>0</v>
      </c>
      <c r="J2" s="110"/>
    </row>
    <row r="3" ht="15">
      <c r="A3" s="25"/>
    </row>
    <row r="4" ht="15">
      <c r="A4" s="29" t="s">
        <v>69</v>
      </c>
    </row>
    <row r="5" ht="15">
      <c r="A5" s="25" t="s">
        <v>99</v>
      </c>
    </row>
    <row r="8" spans="1:10" ht="14.25">
      <c r="A8" s="133"/>
      <c r="B8" s="133"/>
      <c r="C8" s="133"/>
      <c r="D8" s="133"/>
      <c r="E8" s="133"/>
      <c r="H8" s="133"/>
      <c r="I8" s="133"/>
      <c r="J8" s="133"/>
    </row>
    <row r="9" spans="1:10" ht="14.25">
      <c r="A9" s="133"/>
      <c r="B9" s="133"/>
      <c r="C9" s="186"/>
      <c r="D9" s="134"/>
      <c r="E9" s="135"/>
      <c r="F9" s="136" t="s">
        <v>84</v>
      </c>
      <c r="G9" s="194"/>
      <c r="I9" s="135"/>
      <c r="J9" s="134"/>
    </row>
    <row r="10" spans="1:10" ht="14.25">
      <c r="A10" s="133"/>
      <c r="B10" s="133"/>
      <c r="C10" s="133"/>
      <c r="F10" s="210" t="s">
        <v>25</v>
      </c>
      <c r="G10" s="210"/>
      <c r="H10" s="135" t="s">
        <v>25</v>
      </c>
      <c r="I10" s="137"/>
      <c r="J10" s="137"/>
    </row>
    <row r="11" spans="1:10" ht="14.25">
      <c r="A11" s="133"/>
      <c r="B11" s="133"/>
      <c r="C11" s="133"/>
      <c r="D11" s="136" t="s">
        <v>47</v>
      </c>
      <c r="E11" s="136"/>
      <c r="F11" s="136" t="s">
        <v>47</v>
      </c>
      <c r="G11" s="137"/>
      <c r="H11" s="137" t="s">
        <v>48</v>
      </c>
      <c r="I11" s="138"/>
      <c r="J11" s="137" t="s">
        <v>16</v>
      </c>
    </row>
    <row r="12" spans="1:10" ht="14.25">
      <c r="A12" s="133"/>
      <c r="B12" s="133"/>
      <c r="C12" s="133"/>
      <c r="D12" s="137" t="s">
        <v>17</v>
      </c>
      <c r="E12" s="137"/>
      <c r="F12" s="137" t="s">
        <v>58</v>
      </c>
      <c r="G12" s="137"/>
      <c r="H12" s="138" t="s">
        <v>49</v>
      </c>
      <c r="I12" s="138"/>
      <c r="J12" s="137"/>
    </row>
    <row r="13" spans="1:10" ht="14.25">
      <c r="A13" s="133"/>
      <c r="B13" s="133"/>
      <c r="C13" s="133"/>
      <c r="D13" s="136" t="s">
        <v>78</v>
      </c>
      <c r="E13" s="136"/>
      <c r="F13" s="136" t="s">
        <v>78</v>
      </c>
      <c r="G13" s="136"/>
      <c r="H13" s="136" t="s">
        <v>78</v>
      </c>
      <c r="I13" s="136"/>
      <c r="J13" s="136" t="s">
        <v>78</v>
      </c>
    </row>
    <row r="14" spans="1:10" ht="14.25">
      <c r="A14" s="133"/>
      <c r="B14" s="133"/>
      <c r="C14" s="133"/>
      <c r="D14" s="133"/>
      <c r="E14" s="139"/>
      <c r="F14" s="139"/>
      <c r="G14" s="139"/>
      <c r="H14" s="133"/>
      <c r="I14" s="133"/>
      <c r="J14" s="133"/>
    </row>
    <row r="15" spans="1:10" ht="14.25">
      <c r="A15" s="133" t="s">
        <v>80</v>
      </c>
      <c r="B15" s="133"/>
      <c r="C15" s="133"/>
      <c r="D15" s="184">
        <v>7000000</v>
      </c>
      <c r="E15" s="182"/>
      <c r="F15" s="182">
        <v>7584246</v>
      </c>
      <c r="G15" s="182"/>
      <c r="H15" s="184">
        <v>4972673</v>
      </c>
      <c r="I15" s="184"/>
      <c r="J15" s="184">
        <v>19556919</v>
      </c>
    </row>
    <row r="16" spans="1:10" ht="14.25">
      <c r="A16" s="133"/>
      <c r="B16" s="133"/>
      <c r="C16" s="133"/>
      <c r="D16" s="184"/>
      <c r="E16" s="182"/>
      <c r="F16" s="182"/>
      <c r="G16" s="182"/>
      <c r="H16" s="184"/>
      <c r="I16" s="182"/>
      <c r="J16" s="184"/>
    </row>
    <row r="17" spans="1:10" ht="14.25">
      <c r="A17" s="133" t="s">
        <v>102</v>
      </c>
      <c r="B17" s="133"/>
      <c r="C17" s="133"/>
      <c r="D17" s="184">
        <v>7000000</v>
      </c>
      <c r="E17" s="182"/>
      <c r="F17" s="182">
        <v>-7000000</v>
      </c>
      <c r="G17" s="182"/>
      <c r="H17" s="184">
        <v>0</v>
      </c>
      <c r="I17" s="182"/>
      <c r="J17" s="184">
        <v>0</v>
      </c>
    </row>
    <row r="18" spans="1:10" ht="14.25">
      <c r="A18" s="133" t="s">
        <v>92</v>
      </c>
      <c r="B18" s="133"/>
      <c r="C18" s="133"/>
      <c r="D18" s="184" t="s">
        <v>76</v>
      </c>
      <c r="E18" s="182"/>
      <c r="F18" s="182">
        <v>-33677</v>
      </c>
      <c r="G18" s="182"/>
      <c r="H18" s="184">
        <v>0</v>
      </c>
      <c r="I18" s="182"/>
      <c r="J18" s="182">
        <v>-33677</v>
      </c>
    </row>
    <row r="19" spans="1:10" ht="14.25">
      <c r="A19" s="133" t="s">
        <v>5</v>
      </c>
      <c r="B19" s="133"/>
      <c r="C19" s="133"/>
      <c r="D19" s="184" t="s">
        <v>76</v>
      </c>
      <c r="E19" s="189"/>
      <c r="F19" s="182" t="s">
        <v>77</v>
      </c>
      <c r="G19" s="189"/>
      <c r="H19" s="188">
        <v>2884348</v>
      </c>
      <c r="I19" s="189"/>
      <c r="J19" s="189">
        <v>2884348</v>
      </c>
    </row>
    <row r="20" spans="1:10" ht="14.25">
      <c r="A20" s="133"/>
      <c r="B20" s="133"/>
      <c r="C20" s="133"/>
      <c r="D20" s="185"/>
      <c r="E20" s="182"/>
      <c r="F20" s="182"/>
      <c r="G20" s="182"/>
      <c r="H20" s="185"/>
      <c r="I20" s="182"/>
      <c r="J20" s="185"/>
    </row>
    <row r="21" spans="1:10" ht="21.75" customHeight="1" thickBot="1">
      <c r="A21" s="133" t="s">
        <v>115</v>
      </c>
      <c r="B21" s="133"/>
      <c r="C21" s="133"/>
      <c r="D21" s="183">
        <f>SUM(D14:D20)</f>
        <v>14000000</v>
      </c>
      <c r="E21" s="182"/>
      <c r="F21" s="183">
        <f>SUM(F15:F20)</f>
        <v>550569</v>
      </c>
      <c r="G21" s="182"/>
      <c r="H21" s="183">
        <f>SUM(H15:H20)</f>
        <v>7857021</v>
      </c>
      <c r="I21" s="182"/>
      <c r="J21" s="183">
        <f>SUM(J15:J20)</f>
        <v>22407590</v>
      </c>
    </row>
    <row r="22" spans="1:10" ht="15" thickTop="1">
      <c r="A22" s="139"/>
      <c r="B22" s="139"/>
      <c r="C22" s="139"/>
      <c r="D22" s="182"/>
      <c r="E22" s="182"/>
      <c r="F22" s="182"/>
      <c r="G22" s="182"/>
      <c r="H22" s="182"/>
      <c r="I22" s="182"/>
      <c r="J22" s="182"/>
    </row>
    <row r="23" spans="1:10" ht="14.25">
      <c r="A23" s="133"/>
      <c r="B23" s="133"/>
      <c r="C23" s="133"/>
      <c r="D23" s="186"/>
      <c r="E23" s="187"/>
      <c r="F23" s="187"/>
      <c r="G23" s="187"/>
      <c r="H23" s="186"/>
      <c r="I23" s="186"/>
      <c r="J23" s="186"/>
    </row>
    <row r="24" spans="1:10" ht="14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ht="14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ht="14.25" customHeight="1">
      <c r="A26" s="145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14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ht="14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ht="14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ht="14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14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</row>
  </sheetData>
  <mergeCells count="1">
    <mergeCell ref="F10:G10"/>
  </mergeCells>
  <printOptions horizontalCentered="1"/>
  <pageMargins left="0.75" right="0.25" top="0.5" bottom="0.5" header="0" footer="0.5"/>
  <pageSetup horizontalDpi="600" verticalDpi="600" orientation="portrait" paperSize="9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view="pageBreakPreview" zoomScaleSheetLayoutView="100" workbookViewId="0" topLeftCell="A1">
      <selection activeCell="D47" sqref="D47"/>
    </sheetView>
  </sheetViews>
  <sheetFormatPr defaultColWidth="8.28125" defaultRowHeight="12.75"/>
  <cols>
    <col min="1" max="1" width="3.28125" style="41" customWidth="1"/>
    <col min="2" max="2" width="54.7109375" style="44" customWidth="1"/>
    <col min="3" max="3" width="12.7109375" style="41" customWidth="1"/>
    <col min="4" max="4" width="2.7109375" style="41" customWidth="1"/>
    <col min="5" max="5" width="12.7109375" style="41" customWidth="1"/>
    <col min="6" max="6" width="3.140625" style="41" customWidth="1"/>
    <col min="7" max="9" width="8.28125" style="41" customWidth="1"/>
    <col min="10" max="10" width="8.421875" style="41" bestFit="1" customWidth="1"/>
    <col min="11" max="16384" width="8.28125" style="41" customWidth="1"/>
  </cols>
  <sheetData>
    <row r="1" spans="1:6" s="112" customFormat="1" ht="15" customHeight="1">
      <c r="A1" s="25" t="s">
        <v>86</v>
      </c>
      <c r="B1" s="111"/>
      <c r="C1" s="111"/>
      <c r="D1" s="111"/>
      <c r="E1" s="169"/>
      <c r="F1" s="111"/>
    </row>
    <row r="2" spans="1:6" s="112" customFormat="1" ht="12" customHeight="1">
      <c r="A2" s="26" t="s">
        <v>0</v>
      </c>
      <c r="B2" s="113"/>
      <c r="C2" s="113"/>
      <c r="D2" s="113"/>
      <c r="E2" s="113"/>
      <c r="F2" s="113"/>
    </row>
    <row r="3" spans="1:7" s="31" customFormat="1" ht="12" customHeight="1">
      <c r="A3" s="25"/>
      <c r="B3" s="114"/>
      <c r="C3" s="114"/>
      <c r="D3" s="114"/>
      <c r="E3" s="115"/>
      <c r="F3" s="114"/>
      <c r="G3" s="116"/>
    </row>
    <row r="4" spans="1:7" s="32" customFormat="1" ht="15">
      <c r="A4" s="29" t="s">
        <v>68</v>
      </c>
      <c r="B4" s="117"/>
      <c r="C4" s="117"/>
      <c r="D4" s="117"/>
      <c r="E4" s="117"/>
      <c r="F4" s="117"/>
      <c r="G4" s="118"/>
    </row>
    <row r="5" spans="1:6" s="31" customFormat="1" ht="15">
      <c r="A5" s="25" t="s">
        <v>99</v>
      </c>
      <c r="B5" s="111"/>
      <c r="C5" s="111"/>
      <c r="D5" s="111"/>
      <c r="E5" s="111"/>
      <c r="F5" s="111"/>
    </row>
    <row r="6" spans="1:6" ht="15">
      <c r="A6" s="119"/>
      <c r="B6" s="120"/>
      <c r="C6" s="121"/>
      <c r="D6" s="122"/>
      <c r="E6" s="191" t="s">
        <v>30</v>
      </c>
      <c r="F6" s="119"/>
    </row>
    <row r="7" spans="1:5" s="31" customFormat="1" ht="14.25">
      <c r="A7" s="140"/>
      <c r="B7" s="1"/>
      <c r="C7" s="191" t="s">
        <v>112</v>
      </c>
      <c r="D7" s="6"/>
      <c r="E7" s="191" t="s">
        <v>113</v>
      </c>
    </row>
    <row r="8" spans="1:5" ht="14.25">
      <c r="A8" s="131"/>
      <c r="B8" s="3"/>
      <c r="C8" s="191" t="s">
        <v>29</v>
      </c>
      <c r="D8" s="6"/>
      <c r="E8" s="191" t="s">
        <v>29</v>
      </c>
    </row>
    <row r="9" spans="1:5" ht="14.25">
      <c r="A9" s="131"/>
      <c r="B9" s="3"/>
      <c r="C9" s="5" t="s">
        <v>104</v>
      </c>
      <c r="D9" s="7"/>
      <c r="E9" s="5" t="s">
        <v>103</v>
      </c>
    </row>
    <row r="10" spans="1:5" ht="14.25">
      <c r="A10" s="131"/>
      <c r="B10" s="3"/>
      <c r="C10" s="191" t="s">
        <v>78</v>
      </c>
      <c r="D10" s="6"/>
      <c r="E10" s="191" t="s">
        <v>78</v>
      </c>
    </row>
    <row r="11" spans="1:5" ht="14.25">
      <c r="A11" s="8" t="s">
        <v>19</v>
      </c>
      <c r="B11" s="9"/>
      <c r="C11" s="131"/>
      <c r="D11" s="131"/>
      <c r="E11" s="131"/>
    </row>
    <row r="12" spans="1:5" ht="14.25">
      <c r="A12" s="9" t="s">
        <v>35</v>
      </c>
      <c r="B12" s="9"/>
      <c r="C12" s="159">
        <v>3153437</v>
      </c>
      <c r="D12" s="131"/>
      <c r="E12" s="141">
        <v>2000929</v>
      </c>
    </row>
    <row r="13" spans="1:5" ht="14.25">
      <c r="A13" s="9" t="s">
        <v>50</v>
      </c>
      <c r="B13" s="131"/>
      <c r="C13" s="159"/>
      <c r="D13" s="142"/>
      <c r="E13" s="141"/>
    </row>
    <row r="14" spans="1:5" ht="14.25">
      <c r="A14" s="9" t="s">
        <v>60</v>
      </c>
      <c r="B14" s="131"/>
      <c r="C14" s="159">
        <v>337812</v>
      </c>
      <c r="D14" s="142"/>
      <c r="E14" s="141">
        <v>30610</v>
      </c>
    </row>
    <row r="15" spans="1:5" ht="14.25">
      <c r="A15" s="9" t="s">
        <v>105</v>
      </c>
      <c r="B15" s="131"/>
      <c r="C15" s="159">
        <v>9352</v>
      </c>
      <c r="D15" s="142"/>
      <c r="E15" s="141">
        <v>0</v>
      </c>
    </row>
    <row r="16" spans="1:5" ht="14.25">
      <c r="A16" s="9" t="s">
        <v>82</v>
      </c>
      <c r="B16" s="131"/>
      <c r="C16" s="159">
        <v>-71939</v>
      </c>
      <c r="D16" s="142"/>
      <c r="E16" s="141">
        <v>0</v>
      </c>
    </row>
    <row r="17" spans="1:5" ht="14.25">
      <c r="A17" s="9" t="s">
        <v>59</v>
      </c>
      <c r="B17" s="131"/>
      <c r="C17" s="159">
        <v>120974</v>
      </c>
      <c r="D17" s="142"/>
      <c r="E17" s="141">
        <v>36322</v>
      </c>
    </row>
    <row r="18" spans="1:5" ht="14.25">
      <c r="A18" s="9" t="s">
        <v>93</v>
      </c>
      <c r="B18" s="131"/>
      <c r="C18" s="158">
        <v>-36500</v>
      </c>
      <c r="D18" s="142"/>
      <c r="E18" s="143">
        <v>0</v>
      </c>
    </row>
    <row r="19" spans="1:5" ht="14.25" customHeight="1">
      <c r="A19" s="9" t="s">
        <v>51</v>
      </c>
      <c r="B19" s="9"/>
      <c r="C19" s="160">
        <f>SUM(C11:C18)</f>
        <v>3513136</v>
      </c>
      <c r="D19" s="142"/>
      <c r="E19" s="193">
        <f>SUM(E12:E18)</f>
        <v>2067861</v>
      </c>
    </row>
    <row r="20" spans="1:5" ht="14.25" customHeight="1">
      <c r="A20" s="9"/>
      <c r="B20" s="9"/>
      <c r="C20" s="160"/>
      <c r="D20" s="142"/>
      <c r="E20" s="141"/>
    </row>
    <row r="21" spans="1:5" ht="14.25">
      <c r="A21" s="10" t="s">
        <v>20</v>
      </c>
      <c r="B21" s="9"/>
      <c r="C21" s="159"/>
      <c r="D21" s="142"/>
      <c r="E21" s="141"/>
    </row>
    <row r="22" spans="1:5" ht="14.25">
      <c r="A22" s="10" t="s">
        <v>13</v>
      </c>
      <c r="B22" s="2"/>
      <c r="C22" s="159">
        <v>-1350205</v>
      </c>
      <c r="D22" s="142"/>
      <c r="E22" s="141">
        <v>-919754</v>
      </c>
    </row>
    <row r="23" spans="1:5" ht="14.25">
      <c r="A23" s="10" t="s">
        <v>52</v>
      </c>
      <c r="B23" s="2"/>
      <c r="C23" s="159">
        <v>-1386223</v>
      </c>
      <c r="D23" s="142"/>
      <c r="E23" s="141">
        <v>-2054910</v>
      </c>
    </row>
    <row r="24" spans="1:5" ht="14.25">
      <c r="A24" s="10" t="s">
        <v>53</v>
      </c>
      <c r="B24" s="9"/>
      <c r="C24" s="158">
        <v>3272946</v>
      </c>
      <c r="D24" s="142"/>
      <c r="E24" s="143">
        <v>1070872</v>
      </c>
    </row>
    <row r="25" spans="1:5" ht="14.25" hidden="1">
      <c r="A25" s="10"/>
      <c r="B25" s="10" t="s">
        <v>14</v>
      </c>
      <c r="C25" s="159"/>
      <c r="D25" s="142"/>
      <c r="E25" s="141" t="s">
        <v>2</v>
      </c>
    </row>
    <row r="26" spans="1:5" ht="14.25" hidden="1">
      <c r="A26" s="10"/>
      <c r="B26" s="10" t="s">
        <v>15</v>
      </c>
      <c r="C26" s="159"/>
      <c r="D26" s="142"/>
      <c r="E26" s="141" t="s">
        <v>2</v>
      </c>
    </row>
    <row r="27" spans="1:5" ht="14.25" customHeight="1">
      <c r="A27" s="10" t="s">
        <v>61</v>
      </c>
      <c r="B27" s="9"/>
      <c r="C27" s="160">
        <f>SUM(C19:C24)</f>
        <v>4049654</v>
      </c>
      <c r="D27" s="142"/>
      <c r="E27" s="193">
        <v>164069</v>
      </c>
    </row>
    <row r="28" spans="1:5" ht="14.25" customHeight="1">
      <c r="A28" s="10"/>
      <c r="B28" s="9"/>
      <c r="C28" s="160"/>
      <c r="D28" s="142"/>
      <c r="E28" s="141"/>
    </row>
    <row r="29" spans="1:5" ht="14.25" customHeight="1">
      <c r="A29" s="10" t="s">
        <v>62</v>
      </c>
      <c r="B29" s="9"/>
      <c r="C29" s="159">
        <v>-120974</v>
      </c>
      <c r="D29" s="142"/>
      <c r="E29" s="141">
        <v>-36322</v>
      </c>
    </row>
    <row r="30" spans="1:5" ht="14.25" customHeight="1">
      <c r="A30" s="10" t="s">
        <v>94</v>
      </c>
      <c r="B30" s="9"/>
      <c r="C30" s="159">
        <v>20336</v>
      </c>
      <c r="D30" s="142"/>
      <c r="E30" s="141">
        <v>0</v>
      </c>
    </row>
    <row r="31" spans="1:5" ht="14.25">
      <c r="A31" s="10" t="s">
        <v>63</v>
      </c>
      <c r="B31" s="9"/>
      <c r="C31" s="158">
        <v>-737418</v>
      </c>
      <c r="D31" s="142"/>
      <c r="E31" s="143">
        <v>-85827</v>
      </c>
    </row>
    <row r="32" spans="1:5" ht="14.25">
      <c r="A32" s="10" t="s">
        <v>64</v>
      </c>
      <c r="B32" s="9"/>
      <c r="C32" s="162">
        <f>SUM(C27:C31)</f>
        <v>3211598</v>
      </c>
      <c r="D32" s="142"/>
      <c r="E32" s="144">
        <v>41920</v>
      </c>
    </row>
    <row r="33" spans="1:5" ht="9.75" customHeight="1">
      <c r="A33" s="10"/>
      <c r="B33" s="9"/>
      <c r="C33" s="159"/>
      <c r="D33" s="142"/>
      <c r="E33" s="141"/>
    </row>
    <row r="34" spans="1:5" ht="14.25">
      <c r="A34" s="8" t="s">
        <v>21</v>
      </c>
      <c r="B34" s="9"/>
      <c r="C34" s="159"/>
      <c r="D34" s="142"/>
      <c r="E34" s="141"/>
    </row>
    <row r="35" spans="1:5" ht="14.25">
      <c r="A35" s="10" t="s">
        <v>65</v>
      </c>
      <c r="B35" s="9"/>
      <c r="C35" s="159">
        <v>-11092154</v>
      </c>
      <c r="D35" s="142"/>
      <c r="E35" s="141">
        <v>-96794</v>
      </c>
    </row>
    <row r="36" spans="1:5" ht="14.25">
      <c r="A36" s="10" t="s">
        <v>97</v>
      </c>
      <c r="B36" s="9"/>
      <c r="C36" s="159">
        <v>36500</v>
      </c>
      <c r="D36" s="142"/>
      <c r="E36" s="141">
        <v>0</v>
      </c>
    </row>
    <row r="37" spans="1:5" ht="14.25">
      <c r="A37" s="10" t="s">
        <v>110</v>
      </c>
      <c r="B37" s="9"/>
      <c r="C37" s="159">
        <v>-186167</v>
      </c>
      <c r="D37" s="142"/>
      <c r="E37" s="141">
        <v>0</v>
      </c>
    </row>
    <row r="38" spans="1:5" ht="14.25" customHeight="1">
      <c r="A38" s="10" t="s">
        <v>22</v>
      </c>
      <c r="B38" s="9"/>
      <c r="C38" s="161">
        <f>SUM(C35:C37)</f>
        <v>-11241821</v>
      </c>
      <c r="D38" s="142"/>
      <c r="E38" s="200">
        <v>-96794</v>
      </c>
    </row>
    <row r="39" spans="1:5" ht="9.75" customHeight="1">
      <c r="A39" s="10"/>
      <c r="B39" s="9"/>
      <c r="C39" s="159"/>
      <c r="D39" s="142"/>
      <c r="E39" s="141"/>
    </row>
    <row r="40" spans="1:5" ht="14.25">
      <c r="A40" s="8" t="s">
        <v>23</v>
      </c>
      <c r="B40" s="9"/>
      <c r="C40" s="159"/>
      <c r="D40" s="142"/>
      <c r="E40" s="141"/>
    </row>
    <row r="41" spans="1:5" ht="14.25">
      <c r="A41" s="9" t="s">
        <v>114</v>
      </c>
      <c r="B41" s="9"/>
      <c r="C41" s="159">
        <v>0</v>
      </c>
      <c r="D41" s="142"/>
      <c r="E41" s="141">
        <v>1104940</v>
      </c>
    </row>
    <row r="42" spans="1:5" ht="14.25">
      <c r="A42" s="9" t="s">
        <v>92</v>
      </c>
      <c r="B42" s="9"/>
      <c r="C42" s="159">
        <v>-33677</v>
      </c>
      <c r="D42" s="142"/>
      <c r="E42" s="141">
        <v>0</v>
      </c>
    </row>
    <row r="43" spans="1:5" ht="14.25">
      <c r="A43" s="9" t="s">
        <v>83</v>
      </c>
      <c r="B43" s="9"/>
      <c r="C43" s="159">
        <v>-696000</v>
      </c>
      <c r="D43" s="142"/>
      <c r="E43" s="141">
        <v>0</v>
      </c>
    </row>
    <row r="44" spans="1:5" ht="14.25" customHeight="1">
      <c r="A44" s="9" t="s">
        <v>66</v>
      </c>
      <c r="B44" s="9"/>
      <c r="C44" s="159">
        <v>-300055</v>
      </c>
      <c r="D44" s="142"/>
      <c r="E44" s="141">
        <v>-5258</v>
      </c>
    </row>
    <row r="45" spans="1:5" ht="14.25" customHeight="1">
      <c r="A45" s="9" t="s">
        <v>95</v>
      </c>
      <c r="B45" s="9"/>
      <c r="C45" s="159">
        <v>3900000</v>
      </c>
      <c r="D45" s="142"/>
      <c r="E45" s="141">
        <v>200000</v>
      </c>
    </row>
    <row r="46" spans="1:5" ht="14.25" customHeight="1">
      <c r="A46" s="9" t="s">
        <v>96</v>
      </c>
      <c r="B46" s="9"/>
      <c r="C46" s="159">
        <v>-64049</v>
      </c>
      <c r="D46" s="142"/>
      <c r="E46" s="141">
        <v>-200000</v>
      </c>
    </row>
    <row r="47" spans="1:5" ht="14.25">
      <c r="A47" s="8"/>
      <c r="B47" s="9"/>
      <c r="C47" s="162">
        <f>SUM(C42:C46)</f>
        <v>2806219</v>
      </c>
      <c r="D47" s="142"/>
      <c r="E47" s="163">
        <f>SUM(E41:E46)</f>
        <v>1099682</v>
      </c>
    </row>
    <row r="48" spans="1:5" ht="19.5" customHeight="1">
      <c r="A48" s="4" t="s">
        <v>24</v>
      </c>
      <c r="B48" s="9"/>
      <c r="C48" s="159">
        <f>C32+C38+C47</f>
        <v>-5224004</v>
      </c>
      <c r="D48" s="142"/>
      <c r="E48" s="141">
        <v>1044808</v>
      </c>
    </row>
    <row r="49" spans="1:5" ht="9.75" customHeight="1">
      <c r="A49" s="4"/>
      <c r="B49" s="9"/>
      <c r="C49" s="159"/>
      <c r="D49" s="142"/>
      <c r="E49" s="141"/>
    </row>
    <row r="50" spans="1:5" ht="9.75" customHeight="1">
      <c r="A50" s="10"/>
      <c r="B50" s="9"/>
      <c r="C50" s="159"/>
      <c r="D50" s="142"/>
      <c r="E50" s="141"/>
    </row>
    <row r="51" spans="1:5" ht="15" customHeight="1">
      <c r="A51" s="4" t="s">
        <v>87</v>
      </c>
      <c r="B51" s="9"/>
      <c r="C51" s="151">
        <v>5496051</v>
      </c>
      <c r="D51" s="142"/>
      <c r="E51" s="141">
        <v>-736334</v>
      </c>
    </row>
    <row r="52" spans="1:5" ht="9.75" customHeight="1">
      <c r="A52" s="10"/>
      <c r="B52" s="9"/>
      <c r="C52" s="159"/>
      <c r="D52" s="142"/>
      <c r="E52" s="141"/>
    </row>
    <row r="53" spans="1:5" ht="14.25" customHeight="1" thickBot="1">
      <c r="A53" s="4" t="s">
        <v>88</v>
      </c>
      <c r="B53" s="9"/>
      <c r="C53" s="201">
        <f>C48+C51</f>
        <v>272047</v>
      </c>
      <c r="D53" s="142"/>
      <c r="E53" s="202">
        <v>308474</v>
      </c>
    </row>
    <row r="54" spans="1:5" ht="15" thickTop="1">
      <c r="A54" s="131"/>
      <c r="B54" s="2"/>
      <c r="C54" s="11"/>
      <c r="D54" s="142"/>
      <c r="E54" s="141"/>
    </row>
    <row r="55" spans="1:5" ht="15">
      <c r="A55" t="s">
        <v>54</v>
      </c>
      <c r="C55" s="148" t="s">
        <v>67</v>
      </c>
      <c r="D55" s="142"/>
      <c r="E55" s="141"/>
    </row>
    <row r="56" spans="1:5" ht="15">
      <c r="A56"/>
      <c r="C56" s="193" t="s">
        <v>78</v>
      </c>
      <c r="D56" s="142"/>
      <c r="E56" s="193" t="s">
        <v>78</v>
      </c>
    </row>
    <row r="57" spans="1:5" ht="15">
      <c r="A57" s="146" t="s">
        <v>40</v>
      </c>
      <c r="B57" s="147"/>
      <c r="C57" s="11">
        <v>89015</v>
      </c>
      <c r="D57" s="142"/>
      <c r="E57" s="141">
        <v>1114680</v>
      </c>
    </row>
    <row r="58" spans="1:5" ht="15">
      <c r="A58" s="146" t="s">
        <v>81</v>
      </c>
      <c r="B58" s="147"/>
      <c r="C58" s="11">
        <v>3150000</v>
      </c>
      <c r="D58" s="142"/>
      <c r="E58" s="141">
        <v>0</v>
      </c>
    </row>
    <row r="59" spans="1:5" ht="15">
      <c r="A59" s="146" t="s">
        <v>55</v>
      </c>
      <c r="B59" s="147"/>
      <c r="C59" s="11">
        <v>-1497968</v>
      </c>
      <c r="D59" s="142"/>
      <c r="E59" s="141">
        <v>-806206</v>
      </c>
    </row>
    <row r="60" spans="1:5" ht="15">
      <c r="A60" s="146" t="s">
        <v>98</v>
      </c>
      <c r="B60" s="147"/>
      <c r="C60" s="11">
        <v>-1469000</v>
      </c>
      <c r="D60" s="142"/>
      <c r="E60" s="141">
        <v>0</v>
      </c>
    </row>
    <row r="61" spans="1:5" ht="15" thickBot="1">
      <c r="A61" s="131"/>
      <c r="B61" s="2"/>
      <c r="C61" s="203">
        <f>SUM(C57:C60)</f>
        <v>272047</v>
      </c>
      <c r="D61" s="142"/>
      <c r="E61" s="202">
        <f>SUM(E57:E60)</f>
        <v>308474</v>
      </c>
    </row>
    <row r="62" spans="1:12" ht="13.5" customHeight="1" thickTop="1">
      <c r="A62" s="145"/>
      <c r="B62" s="133"/>
      <c r="C62" s="133"/>
      <c r="D62" s="133"/>
      <c r="E62" s="133"/>
      <c r="F62" s="109"/>
      <c r="G62" s="109"/>
      <c r="H62" s="109"/>
      <c r="I62" s="109"/>
      <c r="J62" s="109"/>
      <c r="K62" s="123"/>
      <c r="L62" s="123"/>
    </row>
    <row r="63" spans="1:10" ht="13.5" customHeight="1">
      <c r="A63" s="211"/>
      <c r="B63" s="212"/>
      <c r="C63" s="212"/>
      <c r="D63" s="212"/>
      <c r="E63" s="212"/>
      <c r="F63" s="166"/>
      <c r="G63" s="166"/>
      <c r="H63" s="166"/>
      <c r="I63" s="166"/>
      <c r="J63" s="126"/>
    </row>
    <row r="64" spans="1:10" ht="13.5" customHeight="1">
      <c r="A64" s="212"/>
      <c r="B64" s="212"/>
      <c r="C64" s="212"/>
      <c r="D64" s="212"/>
      <c r="E64" s="212"/>
      <c r="F64" s="166"/>
      <c r="G64" s="166"/>
      <c r="H64" s="166"/>
      <c r="I64" s="166"/>
      <c r="J64" s="126"/>
    </row>
    <row r="65" spans="1:5" ht="18" customHeight="1">
      <c r="A65" s="10"/>
      <c r="B65" s="9"/>
      <c r="C65" s="10"/>
      <c r="D65" s="10"/>
      <c r="E65" s="10"/>
    </row>
    <row r="66" spans="1:5" ht="9.75" customHeight="1">
      <c r="A66" s="10"/>
      <c r="B66" s="9"/>
      <c r="C66" s="10"/>
      <c r="D66" s="10"/>
      <c r="E66" s="10"/>
    </row>
    <row r="67" spans="1:5" ht="14.25">
      <c r="A67" s="205" t="s">
        <v>18</v>
      </c>
      <c r="B67" s="206"/>
      <c r="C67" s="206"/>
      <c r="D67" s="206"/>
      <c r="E67" s="206"/>
    </row>
    <row r="68" spans="1:10" ht="15">
      <c r="A68" s="206"/>
      <c r="B68" s="206"/>
      <c r="C68" s="206"/>
      <c r="D68" s="206"/>
      <c r="E68" s="206"/>
      <c r="F68" s="51"/>
      <c r="G68" s="51"/>
      <c r="H68" s="51"/>
      <c r="I68" s="51"/>
      <c r="J68" s="51"/>
    </row>
    <row r="69" spans="1:5" ht="14.25">
      <c r="A69" s="131"/>
      <c r="B69" s="2"/>
      <c r="C69" s="131"/>
      <c r="D69" s="131"/>
      <c r="E69" s="131"/>
    </row>
    <row r="71" ht="14.25">
      <c r="B71" s="41"/>
    </row>
    <row r="72" ht="14.25">
      <c r="B72" s="41"/>
    </row>
    <row r="73" ht="14.25">
      <c r="B73" s="41"/>
    </row>
    <row r="75" spans="1:12" ht="15">
      <c r="A75" s="125"/>
      <c r="B75" s="124"/>
      <c r="C75" s="124"/>
      <c r="D75" s="124"/>
      <c r="E75" s="124"/>
      <c r="F75" s="51"/>
      <c r="G75" s="51"/>
      <c r="H75" s="51"/>
      <c r="I75" s="51"/>
      <c r="J75" s="51"/>
      <c r="K75" s="51"/>
      <c r="L75" s="51"/>
    </row>
  </sheetData>
  <mergeCells count="2">
    <mergeCell ref="A63:E64"/>
    <mergeCell ref="A67:E68"/>
  </mergeCells>
  <printOptions horizontalCentered="1"/>
  <pageMargins left="1" right="0.5" top="0.5" bottom="0.5" header="0" footer="0.25"/>
  <pageSetup fitToHeight="1" fitToWidth="1" horizontalDpi="600" verticalDpi="600" orientation="portrait" paperSize="9" scale="85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miss gwee</cp:lastModifiedBy>
  <cp:lastPrinted>2006-12-27T08:13:17Z</cp:lastPrinted>
  <dcterms:created xsi:type="dcterms:W3CDTF">2005-05-18T07:01:25Z</dcterms:created>
  <dcterms:modified xsi:type="dcterms:W3CDTF">2006-12-27T08:13:32Z</dcterms:modified>
  <cp:category/>
  <cp:version/>
  <cp:contentType/>
  <cp:contentStatus/>
</cp:coreProperties>
</file>